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definedNames>
    <definedName name="_xlnm.Print_Titles" localSheetId="0">Лист1!$12:$13</definedName>
    <definedName name="_xlnm.Print_Area" localSheetId="0">Лист1!$A$1:$F$98</definedName>
  </definedNames>
  <calcPr calcId="125725"/>
</workbook>
</file>

<file path=xl/calcChain.xml><?xml version="1.0" encoding="utf-8"?>
<calcChain xmlns="http://schemas.openxmlformats.org/spreadsheetml/2006/main">
  <c r="C78" i="1"/>
  <c r="D78"/>
  <c r="D77" s="1"/>
  <c r="E78"/>
  <c r="E77" s="1"/>
  <c r="C77"/>
  <c r="D20" l="1"/>
  <c r="E20"/>
  <c r="C20"/>
  <c r="D24"/>
  <c r="E24"/>
  <c r="C24"/>
  <c r="D27"/>
  <c r="E27"/>
  <c r="C27"/>
  <c r="C57" l="1"/>
  <c r="C34" l="1"/>
  <c r="D50"/>
  <c r="E50"/>
  <c r="C50"/>
  <c r="D41"/>
  <c r="E41"/>
  <c r="C41"/>
  <c r="E44"/>
  <c r="D44"/>
  <c r="C44"/>
  <c r="D57"/>
  <c r="E57"/>
  <c r="D18"/>
  <c r="E18"/>
  <c r="C18"/>
  <c r="E46"/>
  <c r="E34"/>
  <c r="E16"/>
  <c r="D46"/>
  <c r="D34"/>
  <c r="D16"/>
  <c r="C46"/>
  <c r="C16"/>
  <c r="C15" l="1"/>
  <c r="C30"/>
  <c r="E30"/>
  <c r="D30"/>
  <c r="D15" s="1"/>
  <c r="E15" l="1"/>
</calcChain>
</file>

<file path=xl/sharedStrings.xml><?xml version="1.0" encoding="utf-8"?>
<sst xmlns="http://schemas.openxmlformats.org/spreadsheetml/2006/main" count="162" uniqueCount="159">
  <si>
    <t>к решению Тверской городской Думы</t>
  </si>
  <si>
    <t>Код классификации доходов</t>
  </si>
  <si>
    <t>Наименование дохода</t>
  </si>
  <si>
    <t>000 1 00 00000 00 0000 000</t>
  </si>
  <si>
    <t>НАЛОГОВЫЕ И НЕНАЛОГОВЫЕ ДОХОДЫ</t>
  </si>
  <si>
    <t>000 1 01 00000 00 0000 000</t>
  </si>
  <si>
    <t>000 1 01 02000 01 0000 110</t>
  </si>
  <si>
    <t>000 1 03 00000 00 0000 000</t>
  </si>
  <si>
    <t>000 1 03 02000 01 0000 110</t>
  </si>
  <si>
    <t>000 1 05 00000 00 0000 000</t>
  </si>
  <si>
    <t>000 1 05 03000 01 0000 110</t>
  </si>
  <si>
    <t>000 1 06 00000 00 0000 000</t>
  </si>
  <si>
    <t>000 1 06 01000 00 0000 110</t>
  </si>
  <si>
    <t>000 1 06 06000 00 0000 110</t>
  </si>
  <si>
    <t>000 1 08 00000 00 0000 000</t>
  </si>
  <si>
    <t>000 1 08 03010 01 0000 110</t>
  </si>
  <si>
    <t>000 1 08 07150 01 0000 110</t>
  </si>
  <si>
    <t>000 1 11 00000 00 0000 000</t>
  </si>
  <si>
    <t>000 1 11 05012 04 0000 120</t>
  </si>
  <si>
    <t>000 1 11 05024 04 0000 120</t>
  </si>
  <si>
    <t>000 1 11 05034 04 0000 120</t>
  </si>
  <si>
    <t>000 1 11 05074 04 0000 120</t>
  </si>
  <si>
    <t>000 1 11 07014 04 0000 120</t>
  </si>
  <si>
    <t>000 1 12 00000 00 0000 000</t>
  </si>
  <si>
    <t>000 1 12 01000 01 0000 120</t>
  </si>
  <si>
    <t>000 1 13 00000 00 0000 000</t>
  </si>
  <si>
    <t>000 1 13 01994 04 0000 130</t>
  </si>
  <si>
    <t>000 1 13 02064 04 0000 130</t>
  </si>
  <si>
    <t>000 1 13 02994 04 0000 130</t>
  </si>
  <si>
    <t>000 1 14 00000 00 0000 000</t>
  </si>
  <si>
    <t>000 1 14 01040 04 0000 410</t>
  </si>
  <si>
    <t>000 1 14 02043 04 0000 410</t>
  </si>
  <si>
    <t>000 1 14 06012 04 0000 430</t>
  </si>
  <si>
    <t>000 1 14 06024 04 0000 430</t>
  </si>
  <si>
    <t>000 1 16 00000 00 0000 000</t>
  </si>
  <si>
    <t>Налог на доходы физических лиц</t>
  </si>
  <si>
    <t>Акцизы по подакцизным товарам (продукции), производимым на территории Российской Федерации</t>
  </si>
  <si>
    <t>Единый сельскохозяйственный налог</t>
  </si>
  <si>
    <t>Налог на имущество физических лиц</t>
  </si>
  <si>
    <t>Земельный налог</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</si>
  <si>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</si>
  <si>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</si>
  <si>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</si>
  <si>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</si>
  <si>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за негативное воздействие на окружающую среду</t>
  </si>
  <si>
    <t>Доходы от продажи квартир, находящихся в собственности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</si>
  <si>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</si>
  <si>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</si>
  <si>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тыс.руб.</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</si>
  <si>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</si>
  <si>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000 1 11 05092 04 0000 120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</si>
  <si>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</si>
  <si>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000 1 11 05312 04 0000 120</t>
  </si>
  <si>
    <t>Утверждено</t>
  </si>
  <si>
    <t>Налоговые и неналоговые доходы бюджета города Твери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</si>
  <si>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</si>
  <si>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000 1 11 05324 04 0000 120</t>
  </si>
  <si>
    <t>000 1 14 13040 04 0000 410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</si>
  <si>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</si>
  <si>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000 1 16 01050 01 0000 140</t>
  </si>
  <si>
    <t>000 1 16 01060 01 0000 140</t>
  </si>
  <si>
    <t>000 1 16 01070 01 0000 140</t>
  </si>
  <si>
    <t>000 1 16 01080 01 0000 140</t>
  </si>
  <si>
    <t>000 1 16 01130 01 0000 140</t>
  </si>
  <si>
    <t>000 1 16 01200 01 0000 140</t>
  </si>
  <si>
    <t>Административные штрафы, установленные законами субъектов Российской Федерации об административных правонарушениях</t>
  </si>
  <si>
    <t>000 1 16 01170 01 0000 140</t>
  </si>
  <si>
    <t>000 1 16 01190 01 0000 140</t>
  </si>
  <si>
    <t>000 1 16 02000 02 0000 140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</si>
  <si>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</si>
  <si>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</si>
  <si>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000 1 16 07090 00 0000 140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</si>
  <si>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</si>
  <si>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</si>
  <si>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000 1 16 11060 01 0000 140</t>
  </si>
  <si>
    <t>Платежи, уплачиваемые в целях возмещения вреда, причиняемого автомобильным дорогам</t>
  </si>
  <si>
    <t>000 1 16 01140 01 0000 140</t>
  </si>
  <si>
    <t>000 1 16 01150 01 0000 140</t>
  </si>
  <si>
    <t>-</t>
  </si>
  <si>
    <t xml:space="preserve"> – в виде арендной платы</t>
  </si>
  <si>
    <t xml:space="preserve"> – в виде платы по договору социального найма</t>
  </si>
  <si>
    <t>Доходы от сдачи в аренду имущества, составляющего казну городских округов (за исключением земельных участков), в том числе: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</si>
  <si>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</si>
  <si>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</si>
  <si>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</si>
  <si>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</si>
  <si>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</si>
  <si>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</si>
  <si>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</si>
  <si>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</si>
  <si>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</si>
  <si>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</si>
  <si>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</si>
  <si>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</si>
  <si>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</si>
  <si>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 в виде платы по договору на установку и эксплуатацию рекламной конструкции, а также средств от продажи права на заключение указанного договора</t>
  </si>
  <si>
    <t xml:space="preserve"> – в виде платы по договору на размещение нестационарного торгового объекта, в том числе объекта по оказанию услуг, на территории города Твери</t>
  </si>
  <si>
    <t xml:space="preserve">000 1 11 09080 04 0000 120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</si>
  <si>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том числе:</t>
  </si>
  <si>
    <t>000 1 05 01000 00 0000 110</t>
  </si>
  <si>
    <t>2024 год</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</si>
  <si>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</si>
  <si>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Приложение 1</t>
  </si>
  <si>
    <t>НАЛОГИ НА ПРИБЫЛЬ, ДОХОДЫ</t>
  </si>
  <si>
    <t>НАЛОГИ НА ТОВАРЫ (РАБОТЫ, УСЛУГИ), РЕАЛИЗУЕМЫЕ НА ТЕРРИТОРИИ РОССИЙСКОЙ ФЕДЕРАЦИИ</t>
  </si>
  <si>
    <t>2025 год</t>
  </si>
  <si>
    <t>НАЛОГИ НА СОВОКУПНЫЙ ДОХОД</t>
  </si>
  <si>
    <t>НАЛОГИ НА ИМУЩЕСТВО</t>
  </si>
  <si>
    <t>000 1 05 04000 02 0000 110</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</si>
  <si>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</si>
  <si>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</si>
  <si>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</si>
  <si>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</si>
  <si>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</si>
  <si>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ПЛАТЕЖИ ПРИ ПОЛЬЗОВАНИИ ПРИРОДНЫМИ РЕСУРСАМИ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</si>
  <si>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</si>
  <si>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</si>
  <si>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</si>
  <si>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</si>
  <si>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</si>
  <si>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</si>
  <si>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000 1 14 06312 04 0000 430
</t>
  </si>
  <si>
    <t>ШТРАФЫ, САНКЦИИ, ВОЗМЕЩЕНИЕ УЩЕРБА</t>
  </si>
  <si>
    <t>000 1 16 01090 01 0000 140</t>
  </si>
  <si>
    <t>000 1 16 11050 01 0000 140</t>
  </si>
  <si>
    <t>Налог, взимаемый в связи с применением упрощенной системы налогообложения</t>
  </si>
  <si>
    <t>на 2024 год и на плановый период 2025 и 2026 годов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</si>
  <si>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</si>
  <si>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2026 год</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</si>
  <si>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</si>
  <si>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</si>
  <si>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</si>
  <si>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000 1 17 00000 00 0000 000</t>
  </si>
  <si>
    <t>Прочие неналоговые доходы</t>
  </si>
  <si>
    <t xml:space="preserve">000 1 17 15020 04 0000 150
</t>
  </si>
  <si>
    <t>Инициативные платежи, зачисляемые в бюджеты городских округов</t>
  </si>
  <si>
    <t xml:space="preserve"> - на реализацию инициативного проекта "Асфальтирование придомовой территории многоквартирного дома по адресу: г. Тверь проспект Николая Корыткова д.3 к.1"</t>
  </si>
  <si>
    <t xml:space="preserve"> - на реализацию инициативного проекта "Благоустройство придомовой территории, расположенной по адресу: г. Тверь б-р. Гусева д.6"</t>
  </si>
  <si>
    <t xml:space="preserve"> - на реализацию инициативного проекта "Благоустройство дворовой территории по адресу: г. Тверь, ул. Левитана, д.34"</t>
  </si>
  <si>
    <t xml:space="preserve"> - на реализацию инициативного проекта "Благоустройство придомовой территории по улице Можайского дом 62 корп.1 в г. Твери"</t>
  </si>
  <si>
    <t xml:space="preserve"> - на реализацию инициативного проекта "Ремонт асфальтобетонного покрытия внутреннего проезда и площадки для стоянки а/машин по адресу: г. Тверь, Спортивный переулок д.3"</t>
  </si>
  <si>
    <t>от ____.____.2024 № ____</t>
  </si>
  <si>
    <t>«Приложение 1</t>
  </si>
  <si>
    <t>».</t>
  </si>
  <si>
    <t>от 22.12.2023  № 297</t>
  </si>
  <si>
    <t xml:space="preserve">  - на реализацию программ по поддержке местных инициатив по проекту "Устройство ограждения части придомовой территории жилого дома, расположенного по адресу: г. Тверь, пр-т Комсомольский, д. 14"</t>
  </si>
  <si>
    <t xml:space="preserve">  - на реализацию программ по поддержке местных инициатив по проекту "Благоустройство придомовой территории по адресу пос. Химинститута, д.24 в г. Твери Тверской области"</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</si>
  <si>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(1 этап)"</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</si>
  <si>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(2 этап)"</t>
  </si>
  <si>
    <t xml:space="preserve">  - на реализацию программ по поддержке местных инициатив по проекту "Ремонт дворовой территории по адресу: Тверская обл., г. Тверь, ул. Можайского, д. 89"</t>
  </si>
  <si>
    <t xml:space="preserve">  - на реализацию программ по поддержке местных инициатив по проекту "Ремонт проезда к дворовой территории по адресу пос. Химинститута, д. 28 в г. Твери Тверской области"</t>
  </si>
  <si>
    <t xml:space="preserve">  - на реализацию программ по поддержке местных инициатив по проекту "Благоустройство придомовой территории дома 2 корпус 1 по ул. Б. Полевого в Твери"</t>
  </si>
  <si>
    <t xml:space="preserve">  - на реализацию программ по поддержке местных инициатив по проекту "Благоустройство придомовой территории МКД, расположенного по улице Бориса Полевого, дом 2, корп. 2"</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</si>
  <si>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(1 этап строительства)"</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</si>
  <si>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(2, 3 этап строительства)"</t>
  </si>
  <si>
    <t xml:space="preserve">  - на реализацию программ по поддержке местных инициатив по проекту "Благоустройство дворовой территории многоквартирного дома по адресу: г. Тверь, ул. Склизкова, д. 10"</t>
  </si>
  <si>
    <t xml:space="preserve">  - на реализацию программ по поддержке местных инициатив по проекту "Благоустройство дворовой территории дома по ул. Симеоновская, 30"</t>
  </si>
  <si>
    <t xml:space="preserve">  - на реализацию программ по поддержке местных инициатив по проекту "Ремонт дворовой территории по адресу: Тверская обл., г. Тверь, проспект Чайковского, д. 98"</t>
  </si>
  <si>
    <t xml:space="preserve">  - на реализацию программ по поддержке местных инициатив по проекту "Устройство многофункциональной спортивной площадки на территории МБОУ СШ №36 по адресу: г.Тверь, Волоколамский проспект д. 10"</t>
  </si>
</sst>
</file>

<file path=xl/styles.xml><?xml version="1.0" encoding="utf-8"?>
<styleSheet xmlns="http://schemas.openxmlformats.org/spreadsheetml/2006/main">
  <numFmts count="1">
    <numFmt numFmtId="164" formatCode="#,##0.0"/>
  </numFmts>
  <fonts count="14">
    <font>
      <sz val="11"/>
      <color theme="1"/>
      <name val="Calibri"/>
      <family val="2"/>
      <charset val="204"/>
      <scheme val="minor"/>
    </font>
    <font>
      <sz val="11"/>
      <name val="Times New Roman"/>
      <family val="1"/>
      <charset val="204"/>
    </font>
    <font>
      <sz val="14"/>
      <color theme="1"/>
      <name val="Calibri"/>
      <family val="2"/>
      <charset val="204"/>
      <scheme val="minor"/>
    </font>
    <font>
      <sz val="8"/>
      <color theme="1"/>
      <name val="Calibri"/>
      <family val="2"/>
      <charset val="204"/>
      <scheme val="minor"/>
    </font>
    <font>
      <b/>
      <sz val="14"/>
      <name val="Times New Roman"/>
      <family val="1"/>
      <charset val="204"/>
    </font>
    <font>
      <sz val="11"/>
      <name val="Calibri"/>
      <family val="2"/>
      <charset val="204"/>
      <scheme val="minor"/>
    </font>
    <font>
      <i/>
      <sz val="11"/>
      <name val="Times New Roman"/>
      <family val="1"/>
      <charset val="204"/>
    </font>
    <font>
      <sz val="14"/>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1"/>
      <name val="Times New Roman"/>
      <family val="1"/>
      <charset val="204"/>
    </font>
    <font>
      <sz val="14"/>
      <name val="Calibri"/>
      <family val="2"/>
      <charset val="204"/>
      <scheme val="minor"/>
    </font>
    <font>
      <sz val="8"/>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1" xfId="0" applyFont="1" applyBorder="1" applyAlignment="1">
      <alignment horizontal="center" vertical="top" wrapText="1"/>
    </xf>
    <xf numFmtId="0" fontId="1" fillId="0" borderId="1" xfId="0"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justify" vertical="center" wrapText="1"/>
    </xf>
    <xf numFmtId="164" fontId="11" fillId="0" borderId="1" xfId="0" applyNumberFormat="1" applyFont="1" applyFill="1" applyBorder="1" applyAlignment="1">
      <alignment horizontal="right" vertical="center"/>
    </xf>
    <xf numFmtId="0" fontId="11" fillId="0" borderId="1" xfId="0" applyFont="1" applyFill="1" applyBorder="1" applyAlignment="1">
      <alignment horizontal="justify" vertical="center" wrapText="1"/>
    </xf>
    <xf numFmtId="0" fontId="5" fillId="0" borderId="0" xfId="0" applyFont="1" applyFill="1" applyAlignment="1">
      <alignment vertical="top"/>
    </xf>
    <xf numFmtId="0" fontId="0" fillId="0" borderId="0" xfId="0" applyFill="1"/>
    <xf numFmtId="0" fontId="5" fillId="0" borderId="0" xfId="0" applyFont="1" applyFill="1" applyAlignment="1">
      <alignment horizontal="right" vertical="center"/>
    </xf>
    <xf numFmtId="0" fontId="2" fillId="0" borderId="0" xfId="0" applyFont="1" applyFill="1"/>
    <xf numFmtId="164" fontId="8" fillId="0" borderId="0" xfId="0" applyNumberFormat="1" applyFont="1" applyFill="1" applyAlignment="1">
      <alignment horizontal="right" vertical="center"/>
    </xf>
    <xf numFmtId="0" fontId="9" fillId="0" borderId="0" xfId="0" applyFont="1" applyFill="1" applyAlignment="1">
      <alignment horizontal="right" vertical="center"/>
    </xf>
    <xf numFmtId="0" fontId="5" fillId="0" borderId="0" xfId="0" applyFont="1" applyFill="1" applyAlignment="1">
      <alignment horizontal="justify" vertical="center" wrapText="1"/>
    </xf>
    <xf numFmtId="0" fontId="1"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164" fontId="6" fillId="0" borderId="1" xfId="0" applyNumberFormat="1" applyFont="1" applyFill="1" applyBorder="1" applyAlignment="1">
      <alignment horizontal="right" vertical="center"/>
    </xf>
    <xf numFmtId="0" fontId="7" fillId="0" borderId="0" xfId="0" applyFont="1" applyFill="1" applyAlignment="1">
      <alignment vertical="center"/>
    </xf>
    <xf numFmtId="0" fontId="7" fillId="0" borderId="0" xfId="0" applyFont="1" applyFill="1" applyAlignment="1"/>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0" xfId="0" applyFont="1" applyFill="1"/>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top" wrapText="1"/>
    </xf>
    <xf numFmtId="0" fontId="11" fillId="0" borderId="1" xfId="0" applyFont="1" applyBorder="1" applyAlignment="1">
      <alignment horizontal="center" vertical="center"/>
    </xf>
    <xf numFmtId="0" fontId="6" fillId="0" borderId="1" xfId="0" applyFont="1" applyFill="1" applyBorder="1" applyAlignment="1">
      <alignment horizontal="justify" wrapText="1"/>
    </xf>
    <xf numFmtId="0" fontId="1" fillId="0" borderId="1" xfId="0" applyFont="1" applyFill="1" applyBorder="1" applyAlignment="1">
      <alignment horizontal="center" vertical="center" wrapText="1"/>
    </xf>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right"/>
    </xf>
    <xf numFmtId="0" fontId="7" fillId="0" borderId="0" xfId="0" applyFont="1" applyFill="1" applyAlignment="1">
      <alignment horizontal="right" vertical="center"/>
    </xf>
    <xf numFmtId="0" fontId="7" fillId="0" borderId="0" xfId="0" applyFont="1" applyFill="1" applyAlignment="1">
      <alignment horizontal="right"/>
    </xf>
    <xf numFmtId="0" fontId="1" fillId="0" borderId="1"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xf numFmtId="0" fontId="12" fillId="0" borderId="0" xfId="0" applyFont="1" applyFill="1"/>
    <xf numFmtId="164" fontId="5" fillId="0" borderId="0" xfId="0" applyNumberFormat="1" applyFont="1" applyFill="1" applyAlignment="1">
      <alignment horizontal="center" vertical="center"/>
    </xf>
    <xf numFmtId="164" fontId="13" fillId="0" borderId="0" xfId="0" applyNumberFormat="1" applyFont="1" applyFill="1" applyAlignment="1">
      <alignment horizontal="center" vertical="center"/>
    </xf>
    <xf numFmtId="0" fontId="7" fillId="0" borderId="0" xfId="0" applyFont="1" applyFill="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97"/>
  <sheetViews>
    <sheetView tabSelected="1" view="pageBreakPreview" zoomScale="110" zoomScaleNormal="90" zoomScaleSheetLayoutView="110" workbookViewId="0">
      <selection activeCell="B7" sqref="B7:E7"/>
    </sheetView>
  </sheetViews>
  <sheetFormatPr defaultRowHeight="15"/>
  <cols>
    <col min="1" max="1" width="28.28515625" style="7" customWidth="1"/>
    <col min="2" max="2" width="78.5703125" style="13" customWidth="1"/>
    <col min="3" max="3" width="12.5703125" style="9" customWidth="1"/>
    <col min="4" max="4" width="12.85546875" style="9" customWidth="1"/>
    <col min="5" max="5" width="12.42578125" style="9" customWidth="1"/>
    <col min="6" max="6" width="2.42578125" style="35" customWidth="1"/>
    <col min="7" max="16384" width="9.140625" style="8"/>
  </cols>
  <sheetData>
    <row r="1" spans="1:6" ht="18.75">
      <c r="B1" s="29" t="s">
        <v>102</v>
      </c>
      <c r="C1" s="29"/>
      <c r="D1" s="29"/>
      <c r="E1" s="29"/>
    </row>
    <row r="2" spans="1:6" ht="18.75">
      <c r="B2" s="30" t="s">
        <v>0</v>
      </c>
      <c r="C2" s="30"/>
      <c r="D2" s="30"/>
      <c r="E2" s="30"/>
    </row>
    <row r="3" spans="1:6" ht="18.75">
      <c r="B3" s="30" t="s">
        <v>141</v>
      </c>
      <c r="C3" s="30"/>
      <c r="D3" s="30"/>
      <c r="E3" s="30"/>
    </row>
    <row r="4" spans="1:6" ht="18.75">
      <c r="B4" s="28"/>
      <c r="C4" s="28"/>
      <c r="D4" s="28"/>
      <c r="E4" s="28"/>
    </row>
    <row r="5" spans="1:6" ht="18.75">
      <c r="B5" s="31" t="s">
        <v>142</v>
      </c>
      <c r="C5" s="31"/>
      <c r="D5" s="31"/>
      <c r="E5" s="31"/>
      <c r="F5" s="17"/>
    </row>
    <row r="6" spans="1:6" ht="18.75">
      <c r="B6" s="32" t="s">
        <v>0</v>
      </c>
      <c r="C6" s="32"/>
      <c r="D6" s="32"/>
      <c r="E6" s="32"/>
      <c r="F6" s="18"/>
    </row>
    <row r="7" spans="1:6" ht="18.75">
      <c r="B7" s="32" t="s">
        <v>144</v>
      </c>
      <c r="C7" s="32"/>
      <c r="D7" s="32"/>
      <c r="E7" s="32"/>
      <c r="F7" s="18"/>
    </row>
    <row r="9" spans="1:6" s="10" customFormat="1" ht="18.75">
      <c r="A9" s="34" t="s">
        <v>54</v>
      </c>
      <c r="B9" s="34"/>
      <c r="C9" s="34"/>
      <c r="D9" s="34"/>
      <c r="E9" s="34"/>
      <c r="F9" s="36"/>
    </row>
    <row r="10" spans="1:6" s="10" customFormat="1" ht="18.75">
      <c r="A10" s="34" t="s">
        <v>126</v>
      </c>
      <c r="B10" s="34"/>
      <c r="C10" s="34"/>
      <c r="D10" s="34"/>
      <c r="E10" s="34"/>
      <c r="F10" s="36"/>
    </row>
    <row r="11" spans="1:6" s="10" customFormat="1" ht="16.5" customHeight="1">
      <c r="A11" s="7"/>
      <c r="B11" s="13"/>
      <c r="C11" s="11"/>
      <c r="D11" s="12"/>
      <c r="E11" s="12" t="s">
        <v>48</v>
      </c>
      <c r="F11" s="36"/>
    </row>
    <row r="12" spans="1:6" ht="18" customHeight="1">
      <c r="A12" s="33" t="s">
        <v>1</v>
      </c>
      <c r="B12" s="33" t="s">
        <v>2</v>
      </c>
      <c r="C12" s="33" t="s">
        <v>53</v>
      </c>
      <c r="D12" s="33"/>
      <c r="E12" s="33"/>
      <c r="F12" s="37"/>
    </row>
    <row r="13" spans="1:6" ht="17.25" customHeight="1">
      <c r="A13" s="33"/>
      <c r="B13" s="33"/>
      <c r="C13" s="27" t="s">
        <v>100</v>
      </c>
      <c r="D13" s="27" t="s">
        <v>105</v>
      </c>
      <c r="E13" s="27" t="s">
        <v>128</v>
      </c>
      <c r="F13" s="37"/>
    </row>
    <row r="14" spans="1:6" s="22" customFormat="1" ht="11.25" customHeight="1">
      <c r="A14" s="19">
        <v>1</v>
      </c>
      <c r="B14" s="20">
        <v>2</v>
      </c>
      <c r="C14" s="21">
        <v>3</v>
      </c>
      <c r="D14" s="21">
        <v>4</v>
      </c>
      <c r="E14" s="21">
        <v>5</v>
      </c>
      <c r="F14" s="38"/>
    </row>
    <row r="15" spans="1:6" ht="22.5" customHeight="1">
      <c r="A15" s="15" t="s">
        <v>3</v>
      </c>
      <c r="B15" s="6" t="s">
        <v>4</v>
      </c>
      <c r="C15" s="5">
        <f>C16+C18+C20+C24+C27+C30+C44+C46+C50+C57+C77</f>
        <v>5509181.5</v>
      </c>
      <c r="D15" s="5">
        <f>D16+D18+D20+D24+D27+D30+D44+D46+D50+D57</f>
        <v>5403076</v>
      </c>
      <c r="E15" s="5">
        <f>E16+E18+E20+E24+E27+E30+E44+E46+E50+E57</f>
        <v>5642226</v>
      </c>
      <c r="F15" s="37"/>
    </row>
    <row r="16" spans="1:6" ht="20.25" customHeight="1">
      <c r="A16" s="15" t="s">
        <v>5</v>
      </c>
      <c r="B16" s="6" t="s">
        <v>103</v>
      </c>
      <c r="C16" s="5">
        <f>C17</f>
        <v>2834192</v>
      </c>
      <c r="D16" s="5">
        <f>D17</f>
        <v>2961635</v>
      </c>
      <c r="E16" s="5">
        <f>E17</f>
        <v>3193361</v>
      </c>
      <c r="F16" s="37"/>
    </row>
    <row r="17" spans="1:6" ht="20.25" customHeight="1">
      <c r="A17" s="14" t="s">
        <v>6</v>
      </c>
      <c r="B17" s="2" t="s">
        <v>35</v>
      </c>
      <c r="C17" s="3">
        <v>2834192</v>
      </c>
      <c r="D17" s="3">
        <v>2961635</v>
      </c>
      <c r="E17" s="3">
        <v>3193361</v>
      </c>
      <c r="F17" s="37"/>
    </row>
    <row r="18" spans="1:6" ht="30.75" customHeight="1">
      <c r="A18" s="15" t="s">
        <v>7</v>
      </c>
      <c r="B18" s="6" t="s">
        <v>104</v>
      </c>
      <c r="C18" s="5">
        <f>C19</f>
        <v>25466</v>
      </c>
      <c r="D18" s="5">
        <f>D19</f>
        <v>26485</v>
      </c>
      <c r="E18" s="5">
        <f>E19</f>
        <v>27545</v>
      </c>
      <c r="F18" s="37"/>
    </row>
    <row r="19" spans="1:6" ht="30.75" customHeight="1">
      <c r="A19" s="14" t="s">
        <v>8</v>
      </c>
      <c r="B19" s="2" t="s">
        <v>36</v>
      </c>
      <c r="C19" s="3">
        <v>25466</v>
      </c>
      <c r="D19" s="3">
        <v>26485</v>
      </c>
      <c r="E19" s="3">
        <v>27545</v>
      </c>
      <c r="F19" s="37"/>
    </row>
    <row r="20" spans="1:6" ht="21.75" customHeight="1">
      <c r="A20" s="15" t="s">
        <v>9</v>
      </c>
      <c r="B20" s="6" t="s">
        <v>106</v>
      </c>
      <c r="C20" s="5">
        <f>SUM(C21:C23)</f>
        <v>768291</v>
      </c>
      <c r="D20" s="5">
        <f t="shared" ref="D20:E20" si="0">SUM(D21:D23)</f>
        <v>705826</v>
      </c>
      <c r="E20" s="5">
        <f t="shared" si="0"/>
        <v>712327</v>
      </c>
      <c r="F20" s="37"/>
    </row>
    <row r="21" spans="1:6" ht="20.25" customHeight="1">
      <c r="A21" s="14" t="s">
        <v>99</v>
      </c>
      <c r="B21" s="2" t="s">
        <v>125</v>
      </c>
      <c r="C21" s="3">
        <v>574421</v>
      </c>
      <c r="D21" s="3">
        <v>575402</v>
      </c>
      <c r="E21" s="3">
        <v>576680</v>
      </c>
      <c r="F21" s="37"/>
    </row>
    <row r="22" spans="1:6" ht="19.5" customHeight="1">
      <c r="A22" s="14" t="s">
        <v>10</v>
      </c>
      <c r="B22" s="2" t="s">
        <v>37</v>
      </c>
      <c r="C22" s="3">
        <v>89</v>
      </c>
      <c r="D22" s="3">
        <v>93</v>
      </c>
      <c r="E22" s="3">
        <v>102</v>
      </c>
      <c r="F22" s="37"/>
    </row>
    <row r="23" spans="1:6" ht="19.5" customHeight="1">
      <c r="A23" s="14" t="s">
        <v>108</v>
      </c>
      <c r="B23" s="2" t="s">
        <v>109</v>
      </c>
      <c r="C23" s="3">
        <v>193781</v>
      </c>
      <c r="D23" s="3">
        <v>130331</v>
      </c>
      <c r="E23" s="3">
        <v>135545</v>
      </c>
      <c r="F23" s="37"/>
    </row>
    <row r="24" spans="1:6" ht="19.5" customHeight="1">
      <c r="A24" s="15" t="s">
        <v>11</v>
      </c>
      <c r="B24" s="6" t="s">
        <v>107</v>
      </c>
      <c r="C24" s="5">
        <f>SUM(C25:C26)</f>
        <v>742925</v>
      </c>
      <c r="D24" s="5">
        <f t="shared" ref="D24:E24" si="1">SUM(D25:D26)</f>
        <v>751644</v>
      </c>
      <c r="E24" s="5">
        <f t="shared" si="1"/>
        <v>760248</v>
      </c>
      <c r="F24" s="37"/>
    </row>
    <row r="25" spans="1:6" ht="22.5" customHeight="1">
      <c r="A25" s="14" t="s">
        <v>12</v>
      </c>
      <c r="B25" s="2" t="s">
        <v>38</v>
      </c>
      <c r="C25" s="3">
        <v>212840</v>
      </c>
      <c r="D25" s="3">
        <v>213785</v>
      </c>
      <c r="E25" s="3">
        <v>214757</v>
      </c>
      <c r="F25" s="37"/>
    </row>
    <row r="26" spans="1:6" ht="19.5" customHeight="1">
      <c r="A26" s="14" t="s">
        <v>13</v>
      </c>
      <c r="B26" s="2" t="s">
        <v>39</v>
      </c>
      <c r="C26" s="3">
        <v>530085</v>
      </c>
      <c r="D26" s="3">
        <v>537859</v>
      </c>
      <c r="E26" s="3">
        <v>545491</v>
      </c>
      <c r="F26" s="37"/>
    </row>
    <row r="27" spans="1:6" ht="22.5" customHeight="1">
      <c r="A27" s="15" t="s">
        <v>14</v>
      </c>
      <c r="B27" s="6" t="s">
        <v>110</v>
      </c>
      <c r="C27" s="5">
        <f>SUM(C28:C29)</f>
        <v>79727</v>
      </c>
      <c r="D27" s="5">
        <f t="shared" ref="D27:E27" si="2">SUM(D28:D29)</f>
        <v>79727</v>
      </c>
      <c r="E27" s="5">
        <f t="shared" si="2"/>
        <v>79727</v>
      </c>
      <c r="F27" s="37"/>
    </row>
    <row r="28" spans="1:6" ht="30.75" customHeight="1">
      <c r="A28" s="14" t="s">
        <v>15</v>
      </c>
      <c r="B28" s="2" t="s">
        <v>40</v>
      </c>
      <c r="C28" s="3">
        <v>79697</v>
      </c>
      <c r="D28" s="3">
        <v>79697</v>
      </c>
      <c r="E28" s="3">
        <v>79697</v>
      </c>
      <c r="F28" s="37"/>
    </row>
    <row r="29" spans="1:6" ht="21" customHeight="1">
      <c r="A29" s="14" t="s">
        <v>16</v>
      </c>
      <c r="B29" s="2" t="s">
        <v>41</v>
      </c>
      <c r="C29" s="3">
        <v>30</v>
      </c>
      <c r="D29" s="3">
        <v>30</v>
      </c>
      <c r="E29" s="3">
        <v>30</v>
      </c>
      <c r="F29" s="37"/>
    </row>
    <row r="30" spans="1:6" ht="31.5" customHeight="1">
      <c r="A30" s="15" t="s">
        <v>17</v>
      </c>
      <c r="B30" s="6" t="s">
        <v>111</v>
      </c>
      <c r="C30" s="5">
        <f>C31+C32+C33+C34+C37+C38+C39+C40+C41</f>
        <v>721763</v>
      </c>
      <c r="D30" s="5">
        <f>D31+D32+D33+D34+D37+D38+D39+D40+D41</f>
        <v>646430</v>
      </c>
      <c r="E30" s="5">
        <f>E31+E32+E33+E34+E37+E38+E39+E40+E41</f>
        <v>656737</v>
      </c>
      <c r="F30" s="37"/>
    </row>
    <row r="31" spans="1:6" ht="60.75" customHeight="1">
      <c r="A31" s="14" t="s">
        <v>18</v>
      </c>
      <c r="B31" s="2" t="s">
        <v>42</v>
      </c>
      <c r="C31" s="3">
        <v>335716</v>
      </c>
      <c r="D31" s="3">
        <v>311528</v>
      </c>
      <c r="E31" s="3">
        <v>318604</v>
      </c>
      <c r="F31" s="37"/>
    </row>
    <row r="32" spans="1:6" ht="59.25" customHeight="1">
      <c r="A32" s="14" t="s">
        <v>19</v>
      </c>
      <c r="B32" s="2" t="s">
        <v>43</v>
      </c>
      <c r="C32" s="3">
        <v>87987</v>
      </c>
      <c r="D32" s="3">
        <v>81004</v>
      </c>
      <c r="E32" s="3">
        <v>82596</v>
      </c>
      <c r="F32" s="37"/>
    </row>
    <row r="33" spans="1:6" ht="45">
      <c r="A33" s="14" t="s">
        <v>20</v>
      </c>
      <c r="B33" s="2" t="s">
        <v>127</v>
      </c>
      <c r="C33" s="3">
        <v>1601</v>
      </c>
      <c r="D33" s="3">
        <v>1665</v>
      </c>
      <c r="E33" s="3">
        <v>1732</v>
      </c>
      <c r="F33" s="37"/>
    </row>
    <row r="34" spans="1:6" ht="29.25" customHeight="1">
      <c r="A34" s="14" t="s">
        <v>21</v>
      </c>
      <c r="B34" s="2" t="s">
        <v>81</v>
      </c>
      <c r="C34" s="3">
        <f>C35+C36</f>
        <v>234915</v>
      </c>
      <c r="D34" s="3">
        <f>D35+D36</f>
        <v>193807</v>
      </c>
      <c r="E34" s="3">
        <f>E35+E36</f>
        <v>196298</v>
      </c>
      <c r="F34" s="37"/>
    </row>
    <row r="35" spans="1:6" ht="17.25" customHeight="1">
      <c r="A35" s="14"/>
      <c r="B35" s="23" t="s">
        <v>79</v>
      </c>
      <c r="C35" s="16">
        <v>200107</v>
      </c>
      <c r="D35" s="16">
        <v>159886</v>
      </c>
      <c r="E35" s="16">
        <v>163198</v>
      </c>
      <c r="F35" s="37"/>
    </row>
    <row r="36" spans="1:6" ht="18" customHeight="1">
      <c r="A36" s="14"/>
      <c r="B36" s="23" t="s">
        <v>80</v>
      </c>
      <c r="C36" s="16">
        <v>34808</v>
      </c>
      <c r="D36" s="16">
        <v>33921</v>
      </c>
      <c r="E36" s="16">
        <v>33100</v>
      </c>
      <c r="F36" s="37"/>
    </row>
    <row r="37" spans="1:6" ht="48" customHeight="1">
      <c r="A37" s="14" t="s">
        <v>50</v>
      </c>
      <c r="B37" s="2" t="s">
        <v>49</v>
      </c>
      <c r="C37" s="3">
        <v>32748</v>
      </c>
      <c r="D37" s="3">
        <v>29748</v>
      </c>
      <c r="E37" s="3">
        <v>29868</v>
      </c>
      <c r="F37" s="37"/>
    </row>
    <row r="38" spans="1:6" ht="75.75" customHeight="1">
      <c r="A38" s="14" t="s">
        <v>52</v>
      </c>
      <c r="B38" s="2" t="s">
        <v>51</v>
      </c>
      <c r="C38" s="3">
        <v>380</v>
      </c>
      <c r="D38" s="3">
        <v>277</v>
      </c>
      <c r="E38" s="3">
        <v>277</v>
      </c>
      <c r="F38" s="37"/>
    </row>
    <row r="39" spans="1:6" ht="61.5" customHeight="1">
      <c r="A39" s="14" t="s">
        <v>56</v>
      </c>
      <c r="B39" s="2" t="s">
        <v>112</v>
      </c>
      <c r="C39" s="3">
        <v>121</v>
      </c>
      <c r="D39" s="3">
        <v>66</v>
      </c>
      <c r="E39" s="3">
        <v>66</v>
      </c>
      <c r="F39" s="37"/>
    </row>
    <row r="40" spans="1:6" ht="46.5" customHeight="1">
      <c r="A40" s="14" t="s">
        <v>22</v>
      </c>
      <c r="B40" s="2" t="s">
        <v>113</v>
      </c>
      <c r="C40" s="3">
        <v>999</v>
      </c>
      <c r="D40" s="3">
        <v>1039</v>
      </c>
      <c r="E40" s="3">
        <v>0</v>
      </c>
      <c r="F40" s="37"/>
    </row>
    <row r="41" spans="1:6" ht="80.25" customHeight="1">
      <c r="A41" s="14" t="s">
        <v>97</v>
      </c>
      <c r="B41" s="2" t="s">
        <v>98</v>
      </c>
      <c r="C41" s="3">
        <f>C43</f>
        <v>27296</v>
      </c>
      <c r="D41" s="3">
        <f t="shared" ref="D41:E41" si="3">D43</f>
        <v>27296</v>
      </c>
      <c r="E41" s="3">
        <f t="shared" si="3"/>
        <v>27296</v>
      </c>
      <c r="F41" s="37"/>
    </row>
    <row r="42" spans="1:6" ht="29.25" hidden="1" customHeight="1">
      <c r="A42" s="24"/>
      <c r="B42" s="23" t="s">
        <v>95</v>
      </c>
      <c r="C42" s="16" t="s">
        <v>78</v>
      </c>
      <c r="D42" s="16" t="s">
        <v>78</v>
      </c>
      <c r="E42" s="16" t="s">
        <v>78</v>
      </c>
      <c r="F42" s="37"/>
    </row>
    <row r="43" spans="1:6" ht="33" customHeight="1">
      <c r="A43" s="24"/>
      <c r="B43" s="23" t="s">
        <v>96</v>
      </c>
      <c r="C43" s="16">
        <v>27296</v>
      </c>
      <c r="D43" s="16">
        <v>27296</v>
      </c>
      <c r="E43" s="16">
        <v>27296</v>
      </c>
      <c r="F43" s="37"/>
    </row>
    <row r="44" spans="1:6" ht="19.5" customHeight="1">
      <c r="A44" s="15" t="s">
        <v>23</v>
      </c>
      <c r="B44" s="6" t="s">
        <v>114</v>
      </c>
      <c r="C44" s="5">
        <f>C45</f>
        <v>7277</v>
      </c>
      <c r="D44" s="5">
        <f>D45</f>
        <v>7277</v>
      </c>
      <c r="E44" s="5">
        <f>E45</f>
        <v>7277</v>
      </c>
      <c r="F44" s="37"/>
    </row>
    <row r="45" spans="1:6" ht="21" customHeight="1">
      <c r="A45" s="14" t="s">
        <v>24</v>
      </c>
      <c r="B45" s="2" t="s">
        <v>44</v>
      </c>
      <c r="C45" s="3">
        <v>7277</v>
      </c>
      <c r="D45" s="3">
        <v>7277</v>
      </c>
      <c r="E45" s="3">
        <v>7277</v>
      </c>
      <c r="F45" s="37"/>
    </row>
    <row r="46" spans="1:6" ht="31.5" customHeight="1">
      <c r="A46" s="15" t="s">
        <v>25</v>
      </c>
      <c r="B46" s="6" t="s">
        <v>115</v>
      </c>
      <c r="C46" s="5">
        <f>C47+C48+C49</f>
        <v>56776</v>
      </c>
      <c r="D46" s="5">
        <f>D47+D48+D49</f>
        <v>16280</v>
      </c>
      <c r="E46" s="5">
        <f>E47+E48+E49</f>
        <v>16296</v>
      </c>
      <c r="F46" s="37"/>
    </row>
    <row r="47" spans="1:6" ht="30">
      <c r="A47" s="14" t="s">
        <v>26</v>
      </c>
      <c r="B47" s="2" t="s">
        <v>116</v>
      </c>
      <c r="C47" s="3">
        <v>246</v>
      </c>
      <c r="D47" s="3">
        <v>246</v>
      </c>
      <c r="E47" s="3">
        <v>246</v>
      </c>
      <c r="F47" s="37"/>
    </row>
    <row r="48" spans="1:6" ht="30">
      <c r="A48" s="14" t="s">
        <v>27</v>
      </c>
      <c r="B48" s="2" t="s">
        <v>117</v>
      </c>
      <c r="C48" s="3">
        <v>386</v>
      </c>
      <c r="D48" s="3">
        <v>402</v>
      </c>
      <c r="E48" s="3">
        <v>418</v>
      </c>
      <c r="F48" s="37"/>
    </row>
    <row r="49" spans="1:6" ht="24" customHeight="1">
      <c r="A49" s="14" t="s">
        <v>28</v>
      </c>
      <c r="B49" s="2" t="s">
        <v>118</v>
      </c>
      <c r="C49" s="3">
        <v>56144</v>
      </c>
      <c r="D49" s="3">
        <v>15632</v>
      </c>
      <c r="E49" s="3">
        <v>15632</v>
      </c>
      <c r="F49" s="37"/>
    </row>
    <row r="50" spans="1:6" ht="21.75" customHeight="1">
      <c r="A50" s="15" t="s">
        <v>29</v>
      </c>
      <c r="B50" s="6" t="s">
        <v>119</v>
      </c>
      <c r="C50" s="5">
        <f>SUM(C51:C56)</f>
        <v>183442</v>
      </c>
      <c r="D50" s="5">
        <f>SUM(D51:D56)</f>
        <v>135042</v>
      </c>
      <c r="E50" s="5">
        <f>SUM(E51:E56)</f>
        <v>116041</v>
      </c>
      <c r="F50" s="37"/>
    </row>
    <row r="51" spans="1:6" ht="21.75" customHeight="1">
      <c r="A51" s="14" t="s">
        <v>30</v>
      </c>
      <c r="B51" s="2" t="s">
        <v>45</v>
      </c>
      <c r="C51" s="3">
        <v>13573</v>
      </c>
      <c r="D51" s="3">
        <v>3716</v>
      </c>
      <c r="E51" s="3">
        <v>3865</v>
      </c>
      <c r="F51" s="37"/>
    </row>
    <row r="52" spans="1:6" ht="63" customHeight="1">
      <c r="A52" s="14" t="s">
        <v>31</v>
      </c>
      <c r="B52" s="2" t="s">
        <v>120</v>
      </c>
      <c r="C52" s="3">
        <v>78005</v>
      </c>
      <c r="D52" s="3">
        <v>59062</v>
      </c>
      <c r="E52" s="3">
        <v>47612</v>
      </c>
      <c r="F52" s="37"/>
    </row>
    <row r="53" spans="1:6" ht="31.5" customHeight="1">
      <c r="A53" s="14" t="s">
        <v>32</v>
      </c>
      <c r="B53" s="2" t="s">
        <v>46</v>
      </c>
      <c r="C53" s="3">
        <v>24517</v>
      </c>
      <c r="D53" s="3">
        <v>18210</v>
      </c>
      <c r="E53" s="3">
        <v>16890</v>
      </c>
      <c r="F53" s="37"/>
    </row>
    <row r="54" spans="1:6" ht="46.5" customHeight="1">
      <c r="A54" s="14" t="s">
        <v>33</v>
      </c>
      <c r="B54" s="2" t="s">
        <v>47</v>
      </c>
      <c r="C54" s="3">
        <v>27508</v>
      </c>
      <c r="D54" s="3">
        <v>22618</v>
      </c>
      <c r="E54" s="3">
        <v>22904</v>
      </c>
      <c r="F54" s="37"/>
    </row>
    <row r="55" spans="1:6" ht="62.25" customHeight="1">
      <c r="A55" s="14" t="s">
        <v>121</v>
      </c>
      <c r="B55" s="2" t="s">
        <v>55</v>
      </c>
      <c r="C55" s="3">
        <v>4007</v>
      </c>
      <c r="D55" s="3">
        <v>3490</v>
      </c>
      <c r="E55" s="3">
        <v>2973</v>
      </c>
      <c r="F55" s="37"/>
    </row>
    <row r="56" spans="1:6" ht="33" customHeight="1">
      <c r="A56" s="14" t="s">
        <v>57</v>
      </c>
      <c r="B56" s="2" t="s">
        <v>58</v>
      </c>
      <c r="C56" s="3">
        <v>35832</v>
      </c>
      <c r="D56" s="3">
        <v>27946</v>
      </c>
      <c r="E56" s="3">
        <v>21797</v>
      </c>
      <c r="F56" s="37"/>
    </row>
    <row r="57" spans="1:6" ht="24" customHeight="1">
      <c r="A57" s="15" t="s">
        <v>34</v>
      </c>
      <c r="B57" s="6" t="s">
        <v>122</v>
      </c>
      <c r="C57" s="5">
        <f>SUM(C58:C76)</f>
        <v>79281</v>
      </c>
      <c r="D57" s="5">
        <f>SUM(D58:D76)</f>
        <v>72730</v>
      </c>
      <c r="E57" s="5">
        <f>SUM(E58:E76)</f>
        <v>72667</v>
      </c>
      <c r="F57" s="37"/>
    </row>
    <row r="58" spans="1:6" ht="44.25" customHeight="1">
      <c r="A58" s="14" t="s">
        <v>59</v>
      </c>
      <c r="B58" s="2" t="s">
        <v>86</v>
      </c>
      <c r="C58" s="3">
        <v>195</v>
      </c>
      <c r="D58" s="3">
        <v>190</v>
      </c>
      <c r="E58" s="3">
        <v>193</v>
      </c>
      <c r="F58" s="37"/>
    </row>
    <row r="59" spans="1:6" ht="60">
      <c r="A59" s="14" t="s">
        <v>60</v>
      </c>
      <c r="B59" s="4" t="s">
        <v>87</v>
      </c>
      <c r="C59" s="3">
        <v>266</v>
      </c>
      <c r="D59" s="3">
        <v>264</v>
      </c>
      <c r="E59" s="3">
        <v>263</v>
      </c>
      <c r="F59" s="37"/>
    </row>
    <row r="60" spans="1:6" ht="45">
      <c r="A60" s="14" t="s">
        <v>61</v>
      </c>
      <c r="B60" s="2" t="s">
        <v>88</v>
      </c>
      <c r="C60" s="3">
        <v>874</v>
      </c>
      <c r="D60" s="3">
        <v>871</v>
      </c>
      <c r="E60" s="3">
        <v>871</v>
      </c>
      <c r="F60" s="37"/>
    </row>
    <row r="61" spans="1:6" ht="48" customHeight="1">
      <c r="A61" s="14" t="s">
        <v>62</v>
      </c>
      <c r="B61" s="2" t="s">
        <v>129</v>
      </c>
      <c r="C61" s="3">
        <v>218</v>
      </c>
      <c r="D61" s="3">
        <v>218</v>
      </c>
      <c r="E61" s="3">
        <v>218</v>
      </c>
      <c r="F61" s="37"/>
    </row>
    <row r="62" spans="1:6" ht="45">
      <c r="A62" s="14" t="s">
        <v>123</v>
      </c>
      <c r="B62" s="2" t="s">
        <v>101</v>
      </c>
      <c r="C62" s="3">
        <v>23</v>
      </c>
      <c r="D62" s="3">
        <v>23</v>
      </c>
      <c r="E62" s="3">
        <v>23</v>
      </c>
      <c r="F62" s="37"/>
    </row>
    <row r="63" spans="1:6" ht="46.5" customHeight="1">
      <c r="A63" s="14" t="s">
        <v>82</v>
      </c>
      <c r="B63" s="2" t="s">
        <v>83</v>
      </c>
      <c r="C63" s="3">
        <v>5</v>
      </c>
      <c r="D63" s="3">
        <v>5</v>
      </c>
      <c r="E63" s="3">
        <v>5</v>
      </c>
      <c r="F63" s="37"/>
    </row>
    <row r="64" spans="1:6" ht="48" customHeight="1">
      <c r="A64" s="14" t="s">
        <v>63</v>
      </c>
      <c r="B64" s="2" t="s">
        <v>89</v>
      </c>
      <c r="C64" s="3">
        <v>152</v>
      </c>
      <c r="D64" s="3">
        <v>152</v>
      </c>
      <c r="E64" s="3">
        <v>152</v>
      </c>
      <c r="F64" s="37"/>
    </row>
    <row r="65" spans="1:6" ht="58.5" customHeight="1">
      <c r="A65" s="14" t="s">
        <v>76</v>
      </c>
      <c r="B65" s="2" t="s">
        <v>90</v>
      </c>
      <c r="C65" s="3">
        <v>3275</v>
      </c>
      <c r="D65" s="3">
        <v>3275</v>
      </c>
      <c r="E65" s="3">
        <v>3275</v>
      </c>
      <c r="F65" s="37"/>
    </row>
    <row r="66" spans="1:6" ht="77.25" customHeight="1">
      <c r="A66" s="14" t="s">
        <v>77</v>
      </c>
      <c r="B66" s="2" t="s">
        <v>130</v>
      </c>
      <c r="C66" s="3">
        <v>201</v>
      </c>
      <c r="D66" s="3">
        <v>201</v>
      </c>
      <c r="E66" s="3">
        <v>201</v>
      </c>
      <c r="F66" s="37"/>
    </row>
    <row r="67" spans="1:6" ht="45">
      <c r="A67" s="14" t="s">
        <v>66</v>
      </c>
      <c r="B67" s="2" t="s">
        <v>91</v>
      </c>
      <c r="C67" s="3">
        <v>85</v>
      </c>
      <c r="D67" s="3">
        <v>85</v>
      </c>
      <c r="E67" s="3">
        <v>85</v>
      </c>
      <c r="F67" s="37"/>
    </row>
    <row r="68" spans="1:6" ht="45">
      <c r="A68" s="14" t="s">
        <v>67</v>
      </c>
      <c r="B68" s="2" t="s">
        <v>92</v>
      </c>
      <c r="C68" s="3">
        <v>3416</v>
      </c>
      <c r="D68" s="3">
        <v>3428</v>
      </c>
      <c r="E68" s="3">
        <v>3423</v>
      </c>
      <c r="F68" s="37"/>
    </row>
    <row r="69" spans="1:6" ht="49.5" customHeight="1">
      <c r="A69" s="14" t="s">
        <v>64</v>
      </c>
      <c r="B69" s="2" t="s">
        <v>93</v>
      </c>
      <c r="C69" s="3">
        <v>5263</v>
      </c>
      <c r="D69" s="3">
        <v>5302</v>
      </c>
      <c r="E69" s="3">
        <v>5258</v>
      </c>
      <c r="F69" s="37"/>
    </row>
    <row r="70" spans="1:6" ht="30" customHeight="1">
      <c r="A70" s="14" t="s">
        <v>68</v>
      </c>
      <c r="B70" s="2" t="s">
        <v>65</v>
      </c>
      <c r="C70" s="3">
        <v>41350</v>
      </c>
      <c r="D70" s="3">
        <v>41385</v>
      </c>
      <c r="E70" s="3">
        <v>41420</v>
      </c>
      <c r="F70" s="37"/>
    </row>
    <row r="71" spans="1:6" ht="45.75" customHeight="1">
      <c r="A71" s="14" t="s">
        <v>70</v>
      </c>
      <c r="B71" s="2" t="s">
        <v>69</v>
      </c>
      <c r="C71" s="3">
        <v>1053</v>
      </c>
      <c r="D71" s="3">
        <v>1053</v>
      </c>
      <c r="E71" s="3">
        <v>1053</v>
      </c>
      <c r="F71" s="37"/>
    </row>
    <row r="72" spans="1:6" ht="60.75" customHeight="1">
      <c r="A72" s="14" t="s">
        <v>71</v>
      </c>
      <c r="B72" s="2" t="s">
        <v>94</v>
      </c>
      <c r="C72" s="3">
        <v>21099</v>
      </c>
      <c r="D72" s="3">
        <v>14574</v>
      </c>
      <c r="E72" s="3">
        <v>14574</v>
      </c>
      <c r="F72" s="37"/>
    </row>
    <row r="73" spans="1:6" ht="59.25" customHeight="1">
      <c r="A73" s="14" t="s">
        <v>72</v>
      </c>
      <c r="B73" s="2" t="s">
        <v>73</v>
      </c>
      <c r="C73" s="3">
        <v>17</v>
      </c>
      <c r="D73" s="3">
        <v>17</v>
      </c>
      <c r="E73" s="3">
        <v>17</v>
      </c>
      <c r="F73" s="37"/>
    </row>
    <row r="74" spans="1:6" ht="60" customHeight="1">
      <c r="A74" s="14" t="s">
        <v>84</v>
      </c>
      <c r="B74" s="2" t="s">
        <v>85</v>
      </c>
      <c r="C74" s="3">
        <v>204</v>
      </c>
      <c r="D74" s="3">
        <v>102</v>
      </c>
      <c r="E74" s="3">
        <v>51</v>
      </c>
      <c r="F74" s="37"/>
    </row>
    <row r="75" spans="1:6" ht="120">
      <c r="A75" s="14" t="s">
        <v>124</v>
      </c>
      <c r="B75" s="2" t="s">
        <v>131</v>
      </c>
      <c r="C75" s="3">
        <v>113</v>
      </c>
      <c r="D75" s="3">
        <v>113</v>
      </c>
      <c r="E75" s="3">
        <v>113</v>
      </c>
      <c r="F75" s="37"/>
    </row>
    <row r="76" spans="1:6" ht="32.25" customHeight="1">
      <c r="A76" s="14" t="s">
        <v>74</v>
      </c>
      <c r="B76" s="2" t="s">
        <v>75</v>
      </c>
      <c r="C76" s="3">
        <v>1472</v>
      </c>
      <c r="D76" s="3">
        <v>1472</v>
      </c>
      <c r="E76" s="3">
        <v>1472</v>
      </c>
    </row>
    <row r="77" spans="1:6" ht="23.25" customHeight="1">
      <c r="A77" s="25" t="s">
        <v>132</v>
      </c>
      <c r="B77" s="6" t="s">
        <v>133</v>
      </c>
      <c r="C77" s="5">
        <f>C78</f>
        <v>10041.499999999998</v>
      </c>
      <c r="D77" s="5">
        <f t="shared" ref="D77:E77" si="4">D78</f>
        <v>0</v>
      </c>
      <c r="E77" s="5">
        <f t="shared" si="4"/>
        <v>0</v>
      </c>
    </row>
    <row r="78" spans="1:6" ht="24" customHeight="1">
      <c r="A78" s="1" t="s">
        <v>134</v>
      </c>
      <c r="B78" s="2" t="s">
        <v>135</v>
      </c>
      <c r="C78" s="3">
        <f>SUM(C79:C97)</f>
        <v>10041.499999999998</v>
      </c>
      <c r="D78" s="3">
        <f t="shared" ref="D78:E78" si="5">SUM(D79:D83)</f>
        <v>0</v>
      </c>
      <c r="E78" s="3">
        <f t="shared" si="5"/>
        <v>0</v>
      </c>
    </row>
    <row r="79" spans="1:6" ht="45">
      <c r="A79" s="1"/>
      <c r="B79" s="26" t="s">
        <v>140</v>
      </c>
      <c r="C79" s="3">
        <v>505</v>
      </c>
      <c r="D79" s="3">
        <v>0</v>
      </c>
      <c r="E79" s="3">
        <v>0</v>
      </c>
    </row>
    <row r="80" spans="1:6" ht="31.5" customHeight="1">
      <c r="A80" s="1"/>
      <c r="B80" s="26" t="s">
        <v>136</v>
      </c>
      <c r="C80" s="3">
        <v>563.9</v>
      </c>
      <c r="D80" s="3">
        <v>0</v>
      </c>
      <c r="E80" s="3">
        <v>0</v>
      </c>
    </row>
    <row r="81" spans="1:6" ht="30">
      <c r="A81" s="1"/>
      <c r="B81" s="26" t="s">
        <v>137</v>
      </c>
      <c r="C81" s="3">
        <v>215</v>
      </c>
      <c r="D81" s="3">
        <v>0</v>
      </c>
      <c r="E81" s="3">
        <v>0</v>
      </c>
    </row>
    <row r="82" spans="1:6" ht="30">
      <c r="A82" s="1"/>
      <c r="B82" s="26" t="s">
        <v>138</v>
      </c>
      <c r="C82" s="3">
        <v>410.6</v>
      </c>
      <c r="D82" s="3">
        <v>0</v>
      </c>
      <c r="E82" s="3">
        <v>0</v>
      </c>
    </row>
    <row r="83" spans="1:6" ht="32.25" customHeight="1">
      <c r="A83" s="1"/>
      <c r="B83" s="26" t="s">
        <v>139</v>
      </c>
      <c r="C83" s="3">
        <v>431.7</v>
      </c>
      <c r="D83" s="3">
        <v>0</v>
      </c>
      <c r="E83" s="3">
        <v>0</v>
      </c>
    </row>
    <row r="84" spans="1:6" ht="45">
      <c r="A84" s="1"/>
      <c r="B84" s="26" t="s">
        <v>145</v>
      </c>
      <c r="C84" s="3">
        <v>437.8</v>
      </c>
      <c r="D84" s="3">
        <v>0</v>
      </c>
      <c r="E84" s="3">
        <v>0</v>
      </c>
    </row>
    <row r="85" spans="1:6" ht="45">
      <c r="A85" s="1"/>
      <c r="B85" s="26" t="s">
        <v>146</v>
      </c>
      <c r="C85" s="3">
        <v>203.5</v>
      </c>
      <c r="D85" s="3">
        <v>0</v>
      </c>
      <c r="E85" s="3">
        <v>0</v>
      </c>
    </row>
    <row r="86" spans="1:6" ht="45">
      <c r="A86" s="1"/>
      <c r="B86" s="26" t="s">
        <v>147</v>
      </c>
      <c r="C86" s="3">
        <v>791.5</v>
      </c>
      <c r="D86" s="3">
        <v>0</v>
      </c>
      <c r="E86" s="3">
        <v>0</v>
      </c>
    </row>
    <row r="87" spans="1:6" ht="45">
      <c r="A87" s="1"/>
      <c r="B87" s="26" t="s">
        <v>148</v>
      </c>
      <c r="C87" s="3">
        <v>258.3</v>
      </c>
      <c r="D87" s="3">
        <v>0</v>
      </c>
      <c r="E87" s="3">
        <v>0</v>
      </c>
    </row>
    <row r="88" spans="1:6" ht="32.25" customHeight="1">
      <c r="A88" s="1"/>
      <c r="B88" s="26" t="s">
        <v>149</v>
      </c>
      <c r="C88" s="3">
        <v>1003</v>
      </c>
      <c r="D88" s="3">
        <v>0</v>
      </c>
      <c r="E88" s="3">
        <v>0</v>
      </c>
    </row>
    <row r="89" spans="1:6" ht="45">
      <c r="A89" s="1"/>
      <c r="B89" s="26" t="s">
        <v>150</v>
      </c>
      <c r="C89" s="3">
        <v>789.6</v>
      </c>
      <c r="D89" s="3">
        <v>0</v>
      </c>
      <c r="E89" s="3">
        <v>0</v>
      </c>
    </row>
    <row r="90" spans="1:6" ht="45">
      <c r="A90" s="1"/>
      <c r="B90" s="26" t="s">
        <v>151</v>
      </c>
      <c r="C90" s="3">
        <v>319.10000000000002</v>
      </c>
      <c r="D90" s="3">
        <v>0</v>
      </c>
      <c r="E90" s="3">
        <v>0</v>
      </c>
    </row>
    <row r="91" spans="1:6" ht="45">
      <c r="A91" s="1"/>
      <c r="B91" s="26" t="s">
        <v>152</v>
      </c>
      <c r="C91" s="3">
        <v>402.8</v>
      </c>
      <c r="D91" s="3">
        <v>0</v>
      </c>
      <c r="E91" s="3">
        <v>0</v>
      </c>
    </row>
    <row r="92" spans="1:6" ht="43.5" customHeight="1">
      <c r="A92" s="1"/>
      <c r="B92" s="26" t="s">
        <v>153</v>
      </c>
      <c r="C92" s="3">
        <v>658.9</v>
      </c>
      <c r="D92" s="3">
        <v>0</v>
      </c>
      <c r="E92" s="3">
        <v>0</v>
      </c>
    </row>
    <row r="93" spans="1:6" ht="49.5" customHeight="1">
      <c r="A93" s="1"/>
      <c r="B93" s="26" t="s">
        <v>154</v>
      </c>
      <c r="C93" s="3">
        <v>685.9</v>
      </c>
      <c r="D93" s="3">
        <v>0</v>
      </c>
      <c r="E93" s="3">
        <v>0</v>
      </c>
    </row>
    <row r="94" spans="1:6" ht="45">
      <c r="A94" s="1"/>
      <c r="B94" s="26" t="s">
        <v>155</v>
      </c>
      <c r="C94" s="3">
        <v>1100.8</v>
      </c>
      <c r="D94" s="3">
        <v>0</v>
      </c>
      <c r="E94" s="3">
        <v>0</v>
      </c>
    </row>
    <row r="95" spans="1:6" ht="30">
      <c r="A95" s="1"/>
      <c r="B95" s="26" t="s">
        <v>156</v>
      </c>
      <c r="C95" s="3">
        <v>411.8</v>
      </c>
      <c r="D95" s="3">
        <v>0</v>
      </c>
      <c r="E95" s="3">
        <v>0</v>
      </c>
    </row>
    <row r="96" spans="1:6" ht="33.75" customHeight="1">
      <c r="A96" s="1"/>
      <c r="B96" s="26" t="s">
        <v>157</v>
      </c>
      <c r="C96" s="3">
        <v>187.3</v>
      </c>
      <c r="D96" s="3">
        <v>0</v>
      </c>
      <c r="E96" s="3">
        <v>0</v>
      </c>
      <c r="F96" s="39"/>
    </row>
    <row r="97" spans="1:6" ht="45.75">
      <c r="A97" s="1"/>
      <c r="B97" s="26" t="s">
        <v>158</v>
      </c>
      <c r="C97" s="3">
        <v>665</v>
      </c>
      <c r="D97" s="3">
        <v>0</v>
      </c>
      <c r="E97" s="3">
        <v>0</v>
      </c>
      <c r="F97" s="39" t="s">
        <v>143</v>
      </c>
    </row>
  </sheetData>
  <mergeCells count="11">
    <mergeCell ref="B7:E7"/>
    <mergeCell ref="A12:A13"/>
    <mergeCell ref="A9:E9"/>
    <mergeCell ref="A10:E10"/>
    <mergeCell ref="C12:E12"/>
    <mergeCell ref="B12:B13"/>
    <mergeCell ref="B1:E1"/>
    <mergeCell ref="B2:E2"/>
    <mergeCell ref="B3:E3"/>
    <mergeCell ref="B5:E5"/>
    <mergeCell ref="B6:E6"/>
  </mergeCells>
  <pageMargins left="0.71" right="0.5" top="0.54" bottom="0.35"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2024-04-12T07:22:51Z</dcterms:modified>
</cp:coreProperties>
</file>